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<sst xmlns="http://schemas.openxmlformats.org/spreadsheetml/2006/main" count="220" uniqueCount="99">
  <si>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</si>
  <si>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</si>
  <si>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</si>
  <si>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</si>
  <si>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</si>
  <si>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</si>
  <si>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</si>
  <si>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</si>
  <si>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</si>
  <si>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</si>
  <si>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</si>
  <si>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</si>
  <si>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</si>
  <si>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</si>
  <si>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</si>
  <si>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</si>
  <si>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</si>
  <si>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</si>
  <si>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</si>
  <si>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</si>
  <si>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</si>
  <si>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</si>
  <si>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</si>
  <si>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</si>
  <si>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</si>
  <si>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</si>
  <si>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</si>
  <si>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</si>
  <si>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</si>
  <si>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</si>
  <si>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</si>
  <si>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</si>
  <si>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</si>
  <si>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</si>
  <si>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</si>
  <si>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</si>
  <si>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</si>
  <si>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</si>
  <si>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</si>
  <si>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</si>
  <si>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</si>
  <si>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</si>
  <si>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</si>
  <si>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</si>
  <si>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</si>
  <si>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</si>
  <si>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</si>
  <si>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</si>
  <si>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</si>
  <si>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</si>
  <si>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</si>
  <si>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</si>
  <si>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</si>
  <si>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</si>
  <si>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</si>
  <si>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</si>
  <si>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</si>
  <si>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</si>
  <si>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</si>
  <si>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</si>
  <si>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</si>
  <si>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</si>
  <si>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</si>
  <si>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</si>
  <si>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</si>
  <si>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</si>
  <si>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</si>
  <si>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</si>
  <si>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</si>
  <si>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</si>
  <si>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</si>
  <si>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</si>
  <si>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</si>
  <si>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</si>
  <si>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</si>
  <si>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</si>
  <si>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</si>
  <si>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</si>
  <si>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</si>
  <si>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</si>
  <si>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</si>
  <si>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</si>
  <si>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</si>
  <si>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</si>
  <si>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</si>
  <si>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</si>
  <si>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</si>
  <si>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</si>
  <si>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</si>
  <si>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</si>
  <si>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</si>
  <si>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</si>
  <si>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</si>
  <si>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</si>
  <si>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</si>
  <si>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24.05.2017</t>
  </si>
  <si>
    <r>
      <t xml:space="preserve">станом на 24.05.2017р.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</si>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</sst>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4"/>
      <color indexed="8"/>
      <name val="Times New Roman"/>
      <family val="0"/>
    </font>
    <font>
      <sz val="5.7"/>
      <color indexed="8"/>
      <name val="Times New Roman"/>
      <family val="0"/>
    </font>
    <font>
      <sz val="5.35"/>
      <color indexed="8"/>
      <name val="Times New Roman"/>
      <family val="0"/>
    </font>
    <font>
      <sz val="7.3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578338"/>
        <c:axId val="32205043"/>
      </c:lineChart>
      <c:catAx>
        <c:axId val="35783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 val="autoZero"/>
        <c:auto val="0"/>
        <c:lblOffset val="100"/>
        <c:tickLblSkip val="1"/>
        <c:noMultiLvlLbl val="0"/>
      </c:catAx>
      <c:valAx>
        <c:axId val="322050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83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 val="autoZero"/>
        <c:auto val="0"/>
        <c:lblOffset val="100"/>
        <c:tickLblSkip val="1"/>
        <c:noMultiLvlLbl val="0"/>
      </c:catAx>
      <c:valAx>
        <c:axId val="584716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099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autoZero"/>
        <c:auto val="0"/>
        <c:lblOffset val="100"/>
        <c:tickLblSkip val="1"/>
        <c:noMultiLvlLbl val="0"/>
      </c:catAx>
      <c:valAx>
        <c:axId val="385840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2017"/>
        <c:crosses val="autoZero"/>
        <c:auto val="0"/>
        <c:lblOffset val="100"/>
        <c:tickLblSkip val="1"/>
        <c:noMultiLvlLbl val="0"/>
      </c:catAx>
      <c:valAx>
        <c:axId val="383020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1232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55643"/>
        <c:crosses val="autoZero"/>
        <c:auto val="0"/>
        <c:lblOffset val="100"/>
        <c:tickLblSkip val="1"/>
        <c:noMultiLvlLbl val="0"/>
      </c:catAx>
      <c:valAx>
        <c:axId val="154556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738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883060"/>
        <c:axId val="43947541"/>
      </c:bar3D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060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983550"/>
        <c:axId val="2981039"/>
      </c:bar3D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8355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496 764,1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- 35 087,8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- 32 743,2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0">
        <row r="97">
          <cell r="D97">
            <v>13.3985</v>
          </cell>
        </row>
      </sheetData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K6">
            <v>72776232.43999995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7" sqref="W27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96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7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AVERAGE(N4:N17)</f>
        <v>5500.171428571429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5500.2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5500.2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5500.2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5500.2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5500.2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5500.2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5500.2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5500.2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5500.2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393.53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8.069999999999801</v>
      </c>
      <c r="N14" s="69">
        <v>4767.8</v>
      </c>
      <c r="O14" s="69">
        <v>4600</v>
      </c>
      <c r="P14" s="3">
        <f t="shared" si="2"/>
        <v>1.0364782608695653</v>
      </c>
      <c r="Q14" s="2">
        <v>5500.2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5500.2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-14.289999999999893</v>
      </c>
      <c r="N16" s="69">
        <v>4502.85</v>
      </c>
      <c r="O16" s="78">
        <v>5100</v>
      </c>
      <c r="P16" s="3">
        <f t="shared" si="2"/>
        <v>0.8829117647058824</v>
      </c>
      <c r="Q16" s="2">
        <v>5500.2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3.1</v>
      </c>
      <c r="K17" s="85">
        <v>0</v>
      </c>
      <c r="L17" s="85">
        <v>0</v>
      </c>
      <c r="M17" s="69">
        <f t="shared" si="1"/>
        <v>-8.849999999999886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5500.2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5500.2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42880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5500.2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5500.2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8500</v>
      </c>
      <c r="P21" s="3">
        <f t="shared" si="2"/>
        <v>0</v>
      </c>
      <c r="Q21" s="2">
        <v>5500.2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5500.2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5500.2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39554.600000000006</v>
      </c>
      <c r="C24" s="92">
        <f t="shared" si="4"/>
        <v>4059.65</v>
      </c>
      <c r="D24" s="115">
        <f t="shared" si="4"/>
        <v>961.6</v>
      </c>
      <c r="E24" s="115">
        <f t="shared" si="4"/>
        <v>3098.0499999999997</v>
      </c>
      <c r="F24" s="92">
        <f t="shared" si="4"/>
        <v>190.90000000000006</v>
      </c>
      <c r="G24" s="92">
        <f t="shared" si="4"/>
        <v>3756.47</v>
      </c>
      <c r="H24" s="92">
        <f t="shared" si="4"/>
        <v>21912.899999999998</v>
      </c>
      <c r="I24" s="92">
        <f t="shared" si="4"/>
        <v>1068.7999999999997</v>
      </c>
      <c r="J24" s="92">
        <f t="shared" si="4"/>
        <v>423.9</v>
      </c>
      <c r="K24" s="92">
        <f t="shared" si="4"/>
        <v>533.6</v>
      </c>
      <c r="L24" s="92">
        <f t="shared" si="4"/>
        <v>2672.3</v>
      </c>
      <c r="M24" s="91">
        <f t="shared" si="4"/>
        <v>2829.280000000001</v>
      </c>
      <c r="N24" s="91">
        <f t="shared" si="4"/>
        <v>77002.40000000001</v>
      </c>
      <c r="O24" s="91">
        <f t="shared" si="4"/>
        <v>112500</v>
      </c>
      <c r="P24" s="93">
        <f>N24/O24</f>
        <v>0.6844657777777778</v>
      </c>
      <c r="Q24" s="2"/>
      <c r="R24" s="82">
        <f>SUM(R4:R23)</f>
        <v>1.95</v>
      </c>
      <c r="S24" s="82">
        <f>SUM(S4:S23)</f>
        <v>0</v>
      </c>
      <c r="T24" s="82">
        <f>SUM(T4:T23)</f>
        <v>2294.2799999999997</v>
      </c>
      <c r="U24" s="140">
        <f>SUM(U4:U23)</f>
        <v>1</v>
      </c>
      <c r="V24" s="141"/>
      <c r="W24" s="82">
        <f>R24+S24+U24+T24+V24</f>
        <v>2297.2299999999996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42879</v>
      </c>
      <c r="S29" s="146">
        <f>'[2]травень'!$D$97</f>
        <v>13.3985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42879</v>
      </c>
      <c r="S39" s="145">
        <f>'[3]залишки  (2)'!$K$6/1000</f>
        <v>72776.23243999995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98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72776.23243999995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4115.7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4426.73</v>
      </c>
      <c r="N29" s="51">
        <f>M29-L29</f>
        <v>-24458.27</v>
      </c>
      <c r="O29" s="166">
        <f>травень!S29</f>
        <v>13.3985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262650.74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61582.63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95519.94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9937.23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40164.49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13708.620000000014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496764.13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4115.7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2017-05-24T08:38:01Z</dcterms:modified>
  <cp:category/>
  <cp:version/>
  <cp:contentType/>
  <cp:contentStatus/>
</cp:coreProperties>
</file>